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أوامر التغييرية" sheetId="1" state="visible" r:id="rId3"/>
    <sheet name="المطالبات" sheetId="2" state="visible" r:id="rId4"/>
    <sheet name="الملخص" sheetId="3" state="visible" r:id="rId5"/>
    <sheet name="الإعدادات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<sst xmlns="http://schemas.openxmlformats.org/spreadsheetml/2006/main" count="53" uniqueCount="52">
  <si>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 xml:space="preserve">الأوامر التغييرية</t>
  </si>
  <si>
    <t xml:space="preserve">سطر لكل أمر. الحالة: قيد الإعداد، مقدَّم، معتمد، مرفوض.</t>
  </si>
  <si>
    <t xml:space="preserve">رقم الأمر</t>
  </si>
  <si>
    <t xml:space="preserve">مرجع التعليمات</t>
  </si>
  <si>
    <t xml:space="preserve">التاريخ</t>
  </si>
  <si>
    <t xml:space="preserve">الوصف</t>
  </si>
  <si>
    <t xml:space="preserve">المقدَّم (درهم)</t>
  </si>
  <si>
    <t xml:space="preserve">المعتمد (درهم)</t>
  </si>
  <si>
    <t xml:space="preserve">الأيام المطلوبة</t>
  </si>
  <si>
    <t xml:space="preserve">الأيام المعتمدة</t>
  </si>
  <si>
    <t xml:space="preserve">الحالة</t>
  </si>
  <si>
    <t xml:space="preserve">VO-01</t>
  </si>
  <si>
    <t xml:space="preserve">SI-004</t>
  </si>
  <si>
    <t xml:space="preserve">سور إضافي (مثال)</t>
  </si>
  <si>
    <t xml:space="preserve">معتمد</t>
  </si>
  <si>
    <t xml:space="preserve">VO-02</t>
  </si>
  <si>
    <t xml:space="preserve">SI-007</t>
  </si>
  <si>
    <t xml:space="preserve">تغيير بلاط الأرضيات (مثال)</t>
  </si>
  <si>
    <t xml:space="preserve">مقدَّم</t>
  </si>
  <si>
    <t xml:space="preserve">المجموع</t>
  </si>
  <si>
    <t xml:space="preserve">المطالبات وتمديد المدة</t>
  </si>
  <si>
    <t xml:space="preserve">تُحسب المواعيد من تاريخ العلم بالحدث، وفق المهل في ورقة الإعدادات.</t>
  </si>
  <si>
    <t xml:space="preserve">رقم المطالبة</t>
  </si>
  <si>
    <t xml:space="preserve">الحدث</t>
  </si>
  <si>
    <t xml:space="preserve">تاريخ العلم</t>
  </si>
  <si>
    <t xml:space="preserve">موعد الإشعار</t>
  </si>
  <si>
    <t xml:space="preserve">موعد المطالبة المفصلة</t>
  </si>
  <si>
    <t xml:space="preserve">تاريخ إرسال الإشعار</t>
  </si>
  <si>
    <t xml:space="preserve">الأيام المتبقية للإشعار</t>
  </si>
  <si>
    <t xml:space="preserve">CL-01</t>
  </si>
  <si>
    <t xml:space="preserve">تأخر تسليم الموقع (مثال)</t>
  </si>
  <si>
    <t xml:space="preserve">أُرسل الإشعار</t>
  </si>
  <si>
    <t xml:space="preserve">CL-02</t>
  </si>
  <si>
    <t xml:space="preserve">إيقاف من المهندس (مثال)</t>
  </si>
  <si>
    <t xml:space="preserve">مفتوحة</t>
  </si>
  <si>
    <t xml:space="preserve">تُحسب الأيام المتبقية من اليوم؛ والرقم السالب يعني أن مهلة الإشعار انقضت. والمرجع عقدك.</t>
  </si>
  <si>
    <t xml:space="preserve">الملخص</t>
  </si>
  <si>
    <t xml:space="preserve">محسوب من الأوراق الأخرى.</t>
  </si>
  <si>
    <t xml:space="preserve">قيمة العقد الأصلية</t>
  </si>
  <si>
    <t xml:space="preserve">الأوامر التغييرية المعتمدة</t>
  </si>
  <si>
    <t xml:space="preserve">قيمة العقد المعدّلة</t>
  </si>
  <si>
    <t xml:space="preserve">نسبة الأوامر التغييرية من قيمة العقد</t>
  </si>
  <si>
    <t xml:space="preserve">تمديد المدة المعتمد عبر الأوامر التغييرية (أيام)</t>
  </si>
  <si>
    <t xml:space="preserve">يحتفظ Quanto لإدارة المشاريع بهذا السجل لك، مربوطاً بالتعليمات وأحداث الموقع والخطابات: quantohq.com</t>
  </si>
  <si>
    <t xml:space="preserve">سجل الأوامر التغييرية والمطالبات: الإعدادات</t>
  </si>
  <si>
    <t xml:space="preserve">نموذج مجاني من Quanto ‏(quantohq.com). الخلايا الصفراء لمدخلاتك.</t>
  </si>
  <si>
    <t xml:space="preserve">قيمة العقد الأصلية (درهم)</t>
  </si>
  <si>
    <t xml:space="preserve">مثال</t>
  </si>
  <si>
    <t xml:space="preserve">مهلة إشعار المطالبة (أيام)</t>
  </si>
  <si>
    <t xml:space="preserve">فيديك 2017 البند 20.2.1؛ عدّلها وفق عقدك</t>
  </si>
  <si>
    <t xml:space="preserve">مهلة المطالبة المفصلة (أيام)</t>
  </si>
  <si>
    <t xml:space="preserve">فيديك 2017 البند 20.2.4؛ عدّلها وفق عقدك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</si>
</sst>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#,##0.00;\(#,##0.00\);\-"/>
    <numFmt numFmtId="167" formatCode="0"/>
    <numFmt numFmtId="168" formatCode="0;[RED]\-0"/>
    <numFmt numFmtId="169" formatCode="0.0%;\(0.0%\)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7A52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1E7A5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7A52"/>
        <bgColor rgb="FF008080"/>
      </patternFill>
    </fill>
    <fill>
      <patternFill patternType="solid">
        <fgColor rgb="FFFFF59D"/>
        <bgColor rgb="FFFFFFCC"/>
      </patternFill>
    </fill>
    <fill>
      <patternFill patternType="solid">
        <fgColor rgb="FFE8F3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C"/>
      </left>
      <right style="thin">
        <color rgb="FFC9D3DC"/>
      </right>
      <top style="thin">
        <color rgb="FFC9D3DC"/>
      </top>
      <bottom style="thin">
        <color rgb="FFC9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52"/>
      <rgbColor rgb="FFC0C0C0"/>
      <rgbColor rgb="FF808080"/>
      <rgbColor rgb="FF9999FF"/>
      <rgbColor rgb="FF993366"/>
      <rgbColor rgb="FFFFFFCC"/>
      <rgbColor rgb="FFE8F3EE"/>
      <rgbColor rgb="FF660066"/>
      <rgbColor rgb="FFFF8080"/>
      <rgbColor rgb="FF0066CC"/>
      <rgbColor rgb="FFC9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38"/>
    <col collapsed="false" customWidth="true" hidden="false" outlineLevel="0" max="6" min="5" style="0" width="16"/>
    <col collapsed="false" customWidth="true" hidden="false" outlineLevel="0" max="8" min="7" style="0" width="11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5" t="n">
        <v>46187</v>
      </c>
      <c r="D5" s="6" t="s">
        <v>13</v>
      </c>
      <c r="E5" s="7" t="n">
        <v>46500</v>
      </c>
      <c r="F5" s="7" t="n">
        <v>42000</v>
      </c>
      <c r="G5" s="8" t="n">
        <v>10</v>
      </c>
      <c r="H5" s="8" t="n">
        <v>7</v>
      </c>
      <c r="I5" s="4" t="s">
        <v>14</v>
      </c>
    </row>
    <row r="6" customFormat="false" ht="15" hidden="false" customHeight="false" outlineLevel="0" collapsed="false">
      <c r="A6" s="4" t="s">
        <v>15</v>
      </c>
      <c r="B6" s="4" t="s">
        <v>16</v>
      </c>
      <c r="C6" s="5" t="n">
        <v>46236</v>
      </c>
      <c r="D6" s="6" t="s">
        <v>17</v>
      </c>
      <c r="E6" s="7" t="n">
        <v>18500</v>
      </c>
      <c r="F6" s="7"/>
      <c r="G6" s="8" t="n">
        <v>0</v>
      </c>
      <c r="H6" s="8"/>
      <c r="I6" s="4" t="s">
        <v>18</v>
      </c>
    </row>
    <row r="7" customFormat="false" ht="15" hidden="false" customHeight="false" outlineLevel="0" collapsed="false">
      <c r="A7" s="9"/>
      <c r="B7" s="9"/>
      <c r="C7" s="9"/>
      <c r="D7" s="10" t="s">
        <v>19</v>
      </c>
      <c r="E7" s="11" t="n">
        <f aca="false">SUM(E5:E6)</f>
        <v>65000</v>
      </c>
      <c r="F7" s="11" t="n">
        <f aca="false">SUM(F5:F6)</f>
        <v>42000</v>
      </c>
      <c r="G7" s="12" t="n">
        <f aca="false">SUM(G5:G6)</f>
        <v>10</v>
      </c>
      <c r="H7" s="12" t="n">
        <f aca="false">SUM(H5:H6)</f>
        <v>7</v>
      </c>
      <c r="I7" s="9"/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5" min="4" style="0" width="15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30" hidden="false" customHeight="true" outlineLevel="0" collapsed="false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10</v>
      </c>
    </row>
    <row r="5" customFormat="false" ht="15" hidden="false" customHeight="false" outlineLevel="0" collapsed="false">
      <c r="A5" s="4" t="s">
        <v>29</v>
      </c>
      <c r="B5" s="6" t="s">
        <v>30</v>
      </c>
      <c r="C5" s="5" t="n">
        <v>46285</v>
      </c>
      <c r="D5" s="13" t="n">
        <f aca="false">IF(C5="","",C5+الإعدادات!B5)</f>
        <v>46313</v>
      </c>
      <c r="E5" s="13" t="n">
        <f aca="false">IF(C5="","",C5+الإعدادات!B6)</f>
        <v>46369</v>
      </c>
      <c r="F5" s="5" t="n">
        <v>46300</v>
      </c>
      <c r="G5" s="14" t="str">
        <f aca="true">IF(OR(C5="",F5&lt;&gt;""),"",D5-TODAY())</f>
        <v/>
      </c>
      <c r="H5" s="4" t="s">
        <v>31</v>
      </c>
    </row>
    <row r="6" customFormat="false" ht="15" hidden="false" customHeight="false" outlineLevel="0" collapsed="false">
      <c r="A6" s="4" t="s">
        <v>32</v>
      </c>
      <c r="B6" s="6" t="s">
        <v>33</v>
      </c>
      <c r="C6" s="5" t="n">
        <v>46307</v>
      </c>
      <c r="D6" s="13" t="n">
        <f aca="false">IF(C6="","",C6+الإعدادات!B5)</f>
        <v>46335</v>
      </c>
      <c r="E6" s="13" t="n">
        <f aca="false">IF(C6="","",C6+الإعدادات!B6)</f>
        <v>46391</v>
      </c>
      <c r="F6" s="5"/>
      <c r="G6" s="14" t="n">
        <f aca="true">IF(OR(C6="",F6&lt;&gt;""),"",D6-TODAY())</f>
        <v>18</v>
      </c>
      <c r="H6" s="4" t="s">
        <v>34</v>
      </c>
    </row>
    <row r="8" customFormat="false" ht="22.35" hidden="false" customHeight="false" outlineLevel="0" collapsed="false">
      <c r="B8" s="15" t="s">
        <v>35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</cols>
  <sheetData>
    <row r="1" customFormat="false" ht="17.35" hidden="false" customHeight="fals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4" customFormat="false" ht="15" hidden="false" customHeight="false" outlineLevel="0" collapsed="false">
      <c r="A4" s="10" t="s">
        <v>38</v>
      </c>
      <c r="B4" s="16" t="n">
        <f aca="false">الإعدادات!B4</f>
        <v>1500000</v>
      </c>
    </row>
    <row r="5" customFormat="false" ht="15" hidden="false" customHeight="false" outlineLevel="0" collapsed="false">
      <c r="A5" s="10" t="s">
        <v>39</v>
      </c>
      <c r="B5" s="16" t="n">
        <f aca="false">'الأوامر التغييرية'!F7</f>
        <v>42000</v>
      </c>
    </row>
    <row r="6" customFormat="false" ht="15" hidden="false" customHeight="false" outlineLevel="0" collapsed="false">
      <c r="A6" s="10" t="s">
        <v>40</v>
      </c>
      <c r="B6" s="17" t="n">
        <f aca="false">B4+B5</f>
        <v>1542000</v>
      </c>
    </row>
    <row r="7" customFormat="false" ht="15" hidden="false" customHeight="false" outlineLevel="0" collapsed="false">
      <c r="A7" s="10" t="s">
        <v>41</v>
      </c>
      <c r="B7" s="18" t="n">
        <f aca="false">IF(B4=0,0,B5/B4)</f>
        <v>0.028</v>
      </c>
    </row>
    <row r="8" customFormat="false" ht="15" hidden="false" customHeight="false" outlineLevel="0" collapsed="false">
      <c r="A8" s="10" t="s">
        <v>42</v>
      </c>
      <c r="B8" s="19" t="n">
        <f aca="false">'الأوامر التغييرية'!H7</f>
        <v>7</v>
      </c>
    </row>
    <row r="10" customFormat="false" ht="15" hidden="false" customHeight="false" outlineLevel="0" collapsed="false">
      <c r="A10" s="20" t="s">
        <v>43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6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50"/>
  </cols>
  <sheetData>
    <row r="1" customFormat="false" ht="17.15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15" hidden="false" customHeight="false" outlineLevel="0" collapsed="false">
      <c r="A4" s="10" t="s">
        <v>46</v>
      </c>
      <c r="B4" s="7" t="n">
        <v>1500000</v>
      </c>
      <c r="C4" s="21" t="s">
        <v>47</v>
      </c>
    </row>
    <row r="5" customFormat="false" ht="15" hidden="false" customHeight="false" outlineLevel="0" collapsed="false">
      <c r="A5" s="10" t="s">
        <v>48</v>
      </c>
      <c r="B5" s="8" t="n">
        <v>28</v>
      </c>
      <c r="C5" s="21" t="s">
        <v>49</v>
      </c>
    </row>
    <row r="6" customFormat="false" ht="15" hidden="false" customHeight="false" outlineLevel="0" collapsed="false">
      <c r="A6" s="10" t="s">
        <v>50</v>
      </c>
      <c r="B6" s="8" t="n">
        <v>84</v>
      </c>
      <c r="C6" s="21" t="s">
        <v>51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2026-10-22T16:49:20Z</dcterms:created>
  <dc:creator>openpyxl</dc:creator>
  <dc:description/>
  <dc:language>en-US</dc:language>
  <cp:lastModifiedBy/>
  <dcterms:modified xsi:type="dcterms:W3CDTF">2026-10-22T16:49:20Z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